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ua 20\Desktop\"/>
    </mc:Choice>
  </mc:AlternateContent>
  <xr:revisionPtr revIDLastSave="0" documentId="13_ncr:1_{CFDBBE68-D5D8-4CEE-B147-EE27C16E39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L224" i="1" l="1"/>
  <c r="L214" i="1"/>
  <c r="L202" i="1"/>
  <c r="L192" i="1"/>
  <c r="L180" i="1"/>
  <c r="L170" i="1"/>
  <c r="L158" i="1"/>
  <c r="L148" i="1"/>
  <c r="L136" i="1"/>
  <c r="L126" i="1"/>
  <c r="L114" i="1"/>
  <c r="L104" i="1"/>
  <c r="L92" i="1"/>
  <c r="L82" i="1"/>
  <c r="L70" i="1"/>
  <c r="L60" i="1"/>
  <c r="L48" i="1"/>
  <c r="L38" i="1"/>
  <c r="L26" i="1"/>
  <c r="L16" i="1"/>
  <c r="A127" i="1"/>
  <c r="B225" i="1"/>
  <c r="A225" i="1"/>
  <c r="J224" i="1"/>
  <c r="I224" i="1"/>
  <c r="H224" i="1"/>
  <c r="G224" i="1"/>
  <c r="F224" i="1"/>
  <c r="B215" i="1"/>
  <c r="A215" i="1"/>
  <c r="J214" i="1"/>
  <c r="I214" i="1"/>
  <c r="H214" i="1"/>
  <c r="G214" i="1"/>
  <c r="F214" i="1"/>
  <c r="B203" i="1"/>
  <c r="A203" i="1"/>
  <c r="J202" i="1"/>
  <c r="I202" i="1"/>
  <c r="H202" i="1"/>
  <c r="G202" i="1"/>
  <c r="F202" i="1"/>
  <c r="B193" i="1"/>
  <c r="A193" i="1"/>
  <c r="J192" i="1"/>
  <c r="I192" i="1"/>
  <c r="H192" i="1"/>
  <c r="G192" i="1"/>
  <c r="F192" i="1"/>
  <c r="B181" i="1"/>
  <c r="A181" i="1"/>
  <c r="J180" i="1"/>
  <c r="I180" i="1"/>
  <c r="H180" i="1"/>
  <c r="G180" i="1"/>
  <c r="F180" i="1"/>
  <c r="B171" i="1"/>
  <c r="A171" i="1"/>
  <c r="J170" i="1"/>
  <c r="I170" i="1"/>
  <c r="H170" i="1"/>
  <c r="G170" i="1"/>
  <c r="F170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37" i="1"/>
  <c r="A137" i="1"/>
  <c r="J136" i="1"/>
  <c r="I136" i="1"/>
  <c r="H136" i="1"/>
  <c r="G136" i="1"/>
  <c r="F136" i="1"/>
  <c r="B127" i="1"/>
  <c r="J126" i="1"/>
  <c r="I126" i="1"/>
  <c r="H126" i="1"/>
  <c r="G126" i="1"/>
  <c r="F126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93" i="1"/>
  <c r="A93" i="1"/>
  <c r="J92" i="1"/>
  <c r="I92" i="1"/>
  <c r="H92" i="1"/>
  <c r="G92" i="1"/>
  <c r="F92" i="1"/>
  <c r="B83" i="1"/>
  <c r="A83" i="1"/>
  <c r="J82" i="1"/>
  <c r="I82" i="1"/>
  <c r="H82" i="1"/>
  <c r="G82" i="1"/>
  <c r="F82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49" i="1"/>
  <c r="A49" i="1"/>
  <c r="J48" i="1"/>
  <c r="I48" i="1"/>
  <c r="H48" i="1"/>
  <c r="G48" i="1"/>
  <c r="F48" i="1"/>
  <c r="B39" i="1"/>
  <c r="A39" i="1"/>
  <c r="J38" i="1"/>
  <c r="I38" i="1"/>
  <c r="H38" i="1"/>
  <c r="G38" i="1"/>
  <c r="B27" i="1"/>
  <c r="A27" i="1"/>
  <c r="B17" i="1"/>
  <c r="A17" i="1"/>
  <c r="G26" i="1"/>
  <c r="H26" i="1"/>
  <c r="I26" i="1"/>
  <c r="J26" i="1"/>
  <c r="F26" i="1"/>
  <c r="G16" i="1"/>
  <c r="H16" i="1"/>
  <c r="I16" i="1"/>
  <c r="J16" i="1"/>
  <c r="F16" i="1"/>
  <c r="L93" i="1" l="1"/>
  <c r="H203" i="1"/>
  <c r="J225" i="1"/>
  <c r="L71" i="1"/>
  <c r="L159" i="1"/>
  <c r="J137" i="1"/>
  <c r="L181" i="1"/>
  <c r="J71" i="1"/>
  <c r="F115" i="1"/>
  <c r="H93" i="1"/>
  <c r="L115" i="1"/>
  <c r="L203" i="1"/>
  <c r="L49" i="1"/>
  <c r="L225" i="1"/>
  <c r="F93" i="1"/>
  <c r="H115" i="1"/>
  <c r="G181" i="1"/>
  <c r="I203" i="1"/>
  <c r="H181" i="1"/>
  <c r="J203" i="1"/>
  <c r="J49" i="1"/>
  <c r="G93" i="1"/>
  <c r="G159" i="1"/>
  <c r="L27" i="1"/>
  <c r="J93" i="1"/>
  <c r="I159" i="1"/>
  <c r="G225" i="1"/>
  <c r="H71" i="1"/>
  <c r="I71" i="1"/>
  <c r="G137" i="1"/>
  <c r="L137" i="1"/>
  <c r="F49" i="1"/>
  <c r="H49" i="1"/>
  <c r="I49" i="1"/>
  <c r="G115" i="1"/>
  <c r="H159" i="1"/>
  <c r="J181" i="1"/>
  <c r="I115" i="1"/>
  <c r="H225" i="1"/>
  <c r="J159" i="1"/>
  <c r="F71" i="1"/>
  <c r="G71" i="1"/>
  <c r="I93" i="1"/>
  <c r="J115" i="1"/>
  <c r="H137" i="1"/>
  <c r="G203" i="1"/>
  <c r="I225" i="1"/>
  <c r="I137" i="1"/>
  <c r="G49" i="1"/>
  <c r="I181" i="1"/>
  <c r="F137" i="1"/>
  <c r="F159" i="1"/>
  <c r="F181" i="1"/>
  <c r="F203" i="1"/>
  <c r="F225" i="1"/>
  <c r="I27" i="1"/>
  <c r="F27" i="1"/>
  <c r="J27" i="1"/>
  <c r="H27" i="1"/>
  <c r="G27" i="1"/>
  <c r="L226" i="1" l="1"/>
  <c r="G226" i="1"/>
  <c r="I226" i="1"/>
  <c r="H226" i="1"/>
  <c r="J226" i="1"/>
  <c r="F226" i="1"/>
</calcChain>
</file>

<file path=xl/sharedStrings.xml><?xml version="1.0" encoding="utf-8"?>
<sst xmlns="http://schemas.openxmlformats.org/spreadsheetml/2006/main" count="329" uniqueCount="120">
  <si>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</si>
  <si>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</si>
  <si>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</si>
  <si>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</si>
  <si>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</si>
  <si>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</si>
  <si>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</si>
  <si>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</si>
  <si>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</si>
  <si>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</si>
  <si>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</si>
  <si>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</si>
  <si>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</si>
  <si>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</si>
  <si>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</si>
  <si>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</si>
  <si>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</si>
  <si>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</si>
  <si>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</si>
  <si>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</si>
  <si>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</si>
  <si>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</si>
  <si>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</si>
  <si>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</si>
  <si>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</si>
  <si>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</si>
  <si>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</si>
  <si>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</si>
  <si>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</si>
  <si>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</si>
  <si>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</si>
  <si>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</si>
  <si>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</si>
  <si>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</si>
  <si>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</si>
  <si>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</si>
  <si>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</si>
  <si>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</si>
  <si>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</si>
  <si>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</si>
  <si>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>МБОУ-Барышевская СШ №9</t>
  </si>
  <si>
    <t>Директор</t>
  </si>
  <si>
    <t>Чудагашев А.Ю.</t>
  </si>
  <si>
    <t>сыр</t>
  </si>
  <si>
    <t>фрукт</t>
  </si>
  <si>
    <t>Омлет натуральный</t>
  </si>
  <si>
    <t>Сыр твёрдых сортов в нарезке</t>
  </si>
  <si>
    <t>Компот из брусники</t>
  </si>
  <si>
    <t>Хлеб пшеничный</t>
  </si>
  <si>
    <t>Хлеб ржаной</t>
  </si>
  <si>
    <t>Мандарин</t>
  </si>
  <si>
    <t>Курица отварная</t>
  </si>
  <si>
    <t>Картофельное пюре</t>
  </si>
  <si>
    <t>Салат из свежих помидоров и огурцов</t>
  </si>
  <si>
    <t>Компот из с/ф</t>
  </si>
  <si>
    <t>Оладьи из печени по кунцевски</t>
  </si>
  <si>
    <t>Каша перловая рассыпчатая</t>
  </si>
  <si>
    <t>Чай с сахаром</t>
  </si>
  <si>
    <t>Яблоко</t>
  </si>
  <si>
    <t>Сыр в нарезке</t>
  </si>
  <si>
    <t>сладкое</t>
  </si>
  <si>
    <t>Биточек из курицы</t>
  </si>
  <si>
    <t>Рис с овощами</t>
  </si>
  <si>
    <t>Кофейный напиток</t>
  </si>
  <si>
    <t>Вафли</t>
  </si>
  <si>
    <t>Запеканка из творога</t>
  </si>
  <si>
    <t>Компот из кураги</t>
  </si>
  <si>
    <t>Макароны отварные с сыром</t>
  </si>
  <si>
    <t>Кофейный напиток с молоком</t>
  </si>
  <si>
    <t>Помидор в нарезке</t>
  </si>
  <si>
    <t>Горошница</t>
  </si>
  <si>
    <t>Какао с  молоком</t>
  </si>
  <si>
    <t>Зефир</t>
  </si>
  <si>
    <t>Рыба запечённая с сыром и луком</t>
  </si>
  <si>
    <t>Каша гречневая рассыпчатая</t>
  </si>
  <si>
    <t>Компот из свежих яблок</t>
  </si>
  <si>
    <t>Шницель из курицы</t>
  </si>
  <si>
    <t>Рис отварной</t>
  </si>
  <si>
    <t>Чай с лимоном и сахаром</t>
  </si>
  <si>
    <t>Кукуруза сладкая</t>
  </si>
  <si>
    <t>Плов с курицей</t>
  </si>
  <si>
    <t>Компот из вишни</t>
  </si>
  <si>
    <t>Огурец в нарезке</t>
  </si>
  <si>
    <t>№54-3г</t>
  </si>
  <si>
    <t>№54-3з</t>
  </si>
  <si>
    <t>№54-23гн</t>
  </si>
  <si>
    <t>№13-3с</t>
  </si>
  <si>
    <t>№12-4с</t>
  </si>
  <si>
    <t>№54-12р</t>
  </si>
  <si>
    <t>№54-4г</t>
  </si>
  <si>
    <t>№54-32хн</t>
  </si>
  <si>
    <t>№13.3с</t>
  </si>
  <si>
    <t>№10.1вС</t>
  </si>
  <si>
    <t>№12.4с</t>
  </si>
  <si>
    <t>№54-23м</t>
  </si>
  <si>
    <t>№54-21г</t>
  </si>
  <si>
    <t>№54-21гн</t>
  </si>
  <si>
    <t>№653</t>
  </si>
  <si>
    <t>№54-24м</t>
  </si>
  <si>
    <t>№54-6г</t>
  </si>
  <si>
    <t>№54-3гн</t>
  </si>
  <si>
    <t>№54-21з</t>
  </si>
  <si>
    <t>№54-12м</t>
  </si>
  <si>
    <t>№54-2з</t>
  </si>
  <si>
    <t>№54-6нх</t>
  </si>
  <si>
    <t>№54-1о</t>
  </si>
  <si>
    <t>№54-1з</t>
  </si>
  <si>
    <t>№54-11хн</t>
  </si>
  <si>
    <t>№54-21м</t>
  </si>
  <si>
    <t>№54-5з</t>
  </si>
  <si>
    <t>№54-1хн</t>
  </si>
  <si>
    <t>№54-11г</t>
  </si>
  <si>
    <t>№54-31м</t>
  </si>
  <si>
    <t>№54-5г</t>
  </si>
  <si>
    <t>№54-2гн</t>
  </si>
  <si>
    <t>№10.1вс</t>
  </si>
  <si>
    <t>№54-26г</t>
  </si>
  <si>
    <t>№368</t>
  </si>
  <si>
    <t>№54-1т</t>
  </si>
  <si>
    <t>№54-2хн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</si>
</sst>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J101" sqref="J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8.6640625" style="1" customWidth="1"/>
    <col min="5" max="5" width="52.5546875" style="2" customWidth="1"/>
    <col min="6" max="6" width="13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0.2</v>
      </c>
      <c r="G6" s="40">
        <v>12.7</v>
      </c>
      <c r="H6" s="40">
        <v>18</v>
      </c>
      <c r="I6" s="40">
        <v>3.2</v>
      </c>
      <c r="J6" s="40">
        <v>225.5</v>
      </c>
      <c r="K6" s="41" t="s">
        <v>105</v>
      </c>
      <c r="L6" s="40">
        <v>43.88</v>
      </c>
    </row>
    <row r="7" spans="1:12" ht="14.4" x14ac:dyDescent="0.3">
      <c r="A7" s="23"/>
      <c r="B7" s="15"/>
      <c r="C7" s="11"/>
      <c r="D7" s="6" t="s">
        <v>43</v>
      </c>
      <c r="E7" s="42" t="s">
        <v>46</v>
      </c>
      <c r="F7" s="43">
        <v>0.02</v>
      </c>
      <c r="G7" s="43">
        <v>7</v>
      </c>
      <c r="H7" s="43">
        <v>8.9</v>
      </c>
      <c r="I7" s="43">
        <v>0</v>
      </c>
      <c r="J7" s="43">
        <v>107.5</v>
      </c>
      <c r="K7" s="44" t="s">
        <v>106</v>
      </c>
      <c r="L7" s="43">
        <v>13.86</v>
      </c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0.2</v>
      </c>
      <c r="G8" s="43">
        <v>0.1</v>
      </c>
      <c r="H8" s="43">
        <v>0.1</v>
      </c>
      <c r="I8" s="43">
        <v>7.8</v>
      </c>
      <c r="J8" s="43">
        <v>32.700000000000003</v>
      </c>
      <c r="K8" s="44" t="s">
        <v>107</v>
      </c>
      <c r="L8" s="43">
        <v>8.15</v>
      </c>
    </row>
    <row r="9" spans="1:12" ht="14.4" x14ac:dyDescent="0.3">
      <c r="A9" s="23"/>
      <c r="B9" s="15"/>
      <c r="C9" s="11"/>
      <c r="D9" s="7" t="s">
        <v>39</v>
      </c>
      <c r="E9" s="42" t="s">
        <v>48</v>
      </c>
      <c r="F9" s="43">
        <v>0.02</v>
      </c>
      <c r="G9" s="43">
        <v>1.71</v>
      </c>
      <c r="H9" s="43">
        <v>0.2</v>
      </c>
      <c r="I9" s="43">
        <v>11.18</v>
      </c>
      <c r="J9" s="43">
        <v>19.88</v>
      </c>
      <c r="K9" s="44" t="s">
        <v>91</v>
      </c>
      <c r="L9" s="43">
        <v>1.02</v>
      </c>
    </row>
    <row r="10" spans="1:12" ht="14.4" x14ac:dyDescent="0.3">
      <c r="A10" s="23"/>
      <c r="B10" s="15"/>
      <c r="C10" s="11"/>
      <c r="D10" s="7" t="s">
        <v>39</v>
      </c>
      <c r="E10" s="42" t="s">
        <v>49</v>
      </c>
      <c r="F10" s="43">
        <v>0.02</v>
      </c>
      <c r="G10" s="43">
        <v>1.1200000000000001</v>
      </c>
      <c r="H10" s="43">
        <v>0.22</v>
      </c>
      <c r="I10" s="43">
        <v>8.66</v>
      </c>
      <c r="J10" s="43">
        <v>39.799999999999997</v>
      </c>
      <c r="K10" s="44" t="s">
        <v>93</v>
      </c>
      <c r="L10" s="43">
        <v>1.75</v>
      </c>
    </row>
    <row r="11" spans="1:12" ht="14.4" x14ac:dyDescent="0.3">
      <c r="A11" s="23"/>
      <c r="B11" s="15"/>
      <c r="C11" s="11"/>
      <c r="D11" s="6" t="s">
        <v>44</v>
      </c>
      <c r="E11" s="42" t="s">
        <v>50</v>
      </c>
      <c r="F11" s="43">
        <v>0.12</v>
      </c>
      <c r="G11" s="43">
        <v>0.49</v>
      </c>
      <c r="H11" s="43">
        <v>0.49</v>
      </c>
      <c r="I11" s="43">
        <v>12.06</v>
      </c>
      <c r="J11" s="43">
        <v>55.2</v>
      </c>
      <c r="K11" s="44" t="s">
        <v>87</v>
      </c>
      <c r="L11" s="43">
        <v>13.6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4"/>
      <c r="B16" s="17"/>
      <c r="C16" s="8"/>
      <c r="D16" s="18" t="s">
        <v>33</v>
      </c>
      <c r="E16" s="9"/>
      <c r="F16" s="19">
        <f>SUM(F6:F15)</f>
        <v>0.58000000000000007</v>
      </c>
      <c r="G16" s="19">
        <f t="shared" ref="G16:J16" si="0">SUM(G6:G15)</f>
        <v>23.12</v>
      </c>
      <c r="H16" s="19">
        <f t="shared" si="0"/>
        <v>27.909999999999997</v>
      </c>
      <c r="I16" s="19">
        <f t="shared" si="0"/>
        <v>42.9</v>
      </c>
      <c r="J16" s="19">
        <f t="shared" si="0"/>
        <v>480.58</v>
      </c>
      <c r="K16" s="25"/>
      <c r="L16" s="19">
        <f t="shared" ref="L16" si="1">SUM(L6:L15)</f>
        <v>82.259999999999991</v>
      </c>
    </row>
    <row r="17" spans="1:12" ht="14.4" x14ac:dyDescent="0.3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4"/>
      <c r="B26" s="17"/>
      <c r="C26" s="8"/>
      <c r="D26" s="18" t="s">
        <v>33</v>
      </c>
      <c r="E26" s="9"/>
      <c r="F26" s="19">
        <f>SUM(F17:F25)</f>
        <v>0</v>
      </c>
      <c r="G26" s="19">
        <f t="shared" ref="G26:J26" si="2">SUM(G17:G25)</f>
        <v>0</v>
      </c>
      <c r="H26" s="19">
        <f t="shared" si="2"/>
        <v>0</v>
      </c>
      <c r="I26" s="19">
        <f t="shared" si="2"/>
        <v>0</v>
      </c>
      <c r="J26" s="19">
        <f t="shared" si="2"/>
        <v>0</v>
      </c>
      <c r="K26" s="25"/>
      <c r="L26" s="19">
        <f t="shared" ref="L26" si="3">SUM(L17:L25)</f>
        <v>0</v>
      </c>
    </row>
    <row r="27" spans="1:12" ht="15" thickBot="1" x14ac:dyDescent="0.3">
      <c r="A27" s="29">
        <f>A6</f>
        <v>1</v>
      </c>
      <c r="B27" s="30">
        <f>B6</f>
        <v>1</v>
      </c>
      <c r="C27" s="54" t="s">
        <v>4</v>
      </c>
      <c r="D27" s="55"/>
      <c r="E27" s="31"/>
      <c r="F27" s="32">
        <f>F16+F26</f>
        <v>0.58000000000000007</v>
      </c>
      <c r="G27" s="32">
        <f t="shared" ref="G27:J27" si="4">G16+G26</f>
        <v>23.12</v>
      </c>
      <c r="H27" s="32">
        <f t="shared" si="4"/>
        <v>27.909999999999997</v>
      </c>
      <c r="I27" s="32">
        <f t="shared" si="4"/>
        <v>42.9</v>
      </c>
      <c r="J27" s="32">
        <f t="shared" si="4"/>
        <v>480.58</v>
      </c>
      <c r="K27" s="32"/>
      <c r="L27" s="32">
        <f t="shared" ref="L27" si="5">L16+L26</f>
        <v>82.259999999999991</v>
      </c>
    </row>
    <row r="28" spans="1:12" ht="14.4" x14ac:dyDescent="0.3">
      <c r="A28" s="14">
        <v>1</v>
      </c>
      <c r="B28" s="15">
        <v>2</v>
      </c>
      <c r="C28" s="22" t="s">
        <v>20</v>
      </c>
      <c r="D28" s="5" t="s">
        <v>21</v>
      </c>
      <c r="E28" s="39" t="s">
        <v>51</v>
      </c>
      <c r="F28" s="40">
        <v>0.08</v>
      </c>
      <c r="G28" s="40">
        <v>25.7</v>
      </c>
      <c r="H28" s="40">
        <v>1.9</v>
      </c>
      <c r="I28" s="40">
        <v>0.9</v>
      </c>
      <c r="J28" s="40">
        <v>123.8</v>
      </c>
      <c r="K28" s="41" t="s">
        <v>108</v>
      </c>
      <c r="L28" s="40">
        <v>51.37</v>
      </c>
    </row>
    <row r="29" spans="1:12" ht="14.4" x14ac:dyDescent="0.3">
      <c r="A29" s="14"/>
      <c r="B29" s="15"/>
      <c r="C29" s="11"/>
      <c r="D29" s="6" t="s">
        <v>26</v>
      </c>
      <c r="E29" s="42" t="s">
        <v>53</v>
      </c>
      <c r="F29" s="43">
        <v>0.06</v>
      </c>
      <c r="G29" s="43">
        <v>0.6</v>
      </c>
      <c r="H29" s="43">
        <v>3.1</v>
      </c>
      <c r="I29" s="43">
        <v>1.8</v>
      </c>
      <c r="J29" s="43">
        <v>37.5</v>
      </c>
      <c r="K29" s="44" t="s">
        <v>109</v>
      </c>
      <c r="L29" s="43">
        <v>10.78</v>
      </c>
    </row>
    <row r="30" spans="1:12" ht="14.4" x14ac:dyDescent="0.3">
      <c r="A30" s="14"/>
      <c r="B30" s="15"/>
      <c r="C30" s="11"/>
      <c r="D30" s="7" t="s">
        <v>22</v>
      </c>
      <c r="E30" s="42" t="s">
        <v>54</v>
      </c>
      <c r="F30" s="43">
        <v>0.2</v>
      </c>
      <c r="G30" s="43">
        <v>0.5</v>
      </c>
      <c r="H30" s="43">
        <v>0</v>
      </c>
      <c r="I30" s="43">
        <v>19.8</v>
      </c>
      <c r="J30" s="43">
        <v>81</v>
      </c>
      <c r="K30" s="44" t="s">
        <v>110</v>
      </c>
      <c r="L30" s="43">
        <v>3.64</v>
      </c>
    </row>
    <row r="31" spans="1:12" ht="14.4" x14ac:dyDescent="0.3">
      <c r="A31" s="14"/>
      <c r="B31" s="15"/>
      <c r="C31" s="11"/>
      <c r="D31" s="7" t="s">
        <v>23</v>
      </c>
      <c r="E31" s="42" t="s">
        <v>48</v>
      </c>
      <c r="F31" s="43">
        <v>0.02</v>
      </c>
      <c r="G31" s="43">
        <v>1.71</v>
      </c>
      <c r="H31" s="43">
        <v>0.2</v>
      </c>
      <c r="I31" s="43">
        <v>11.18</v>
      </c>
      <c r="J31" s="43">
        <v>19.88</v>
      </c>
      <c r="K31" s="44" t="s">
        <v>91</v>
      </c>
      <c r="L31" s="43">
        <v>1.02</v>
      </c>
    </row>
    <row r="32" spans="1:12" ht="14.4" x14ac:dyDescent="0.3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 t="s">
        <v>23</v>
      </c>
      <c r="E33" s="42" t="s">
        <v>49</v>
      </c>
      <c r="F33" s="43">
        <v>0.02</v>
      </c>
      <c r="G33" s="43">
        <v>1.1200000000000001</v>
      </c>
      <c r="H33" s="43">
        <v>0.22</v>
      </c>
      <c r="I33" s="43">
        <v>8.66</v>
      </c>
      <c r="J33" s="43">
        <v>39.799999999999997</v>
      </c>
      <c r="K33" s="44" t="s">
        <v>93</v>
      </c>
      <c r="L33" s="43">
        <v>1.75</v>
      </c>
    </row>
    <row r="34" spans="1:12" ht="14.4" x14ac:dyDescent="0.3">
      <c r="A34" s="14"/>
      <c r="B34" s="15"/>
      <c r="C34" s="11"/>
      <c r="D34" s="6" t="s">
        <v>29</v>
      </c>
      <c r="E34" s="42" t="s">
        <v>52</v>
      </c>
      <c r="F34" s="43">
        <v>0.15</v>
      </c>
      <c r="G34" s="43">
        <v>3.1</v>
      </c>
      <c r="H34" s="43">
        <v>5.3</v>
      </c>
      <c r="I34" s="43">
        <v>19.8</v>
      </c>
      <c r="J34" s="43">
        <v>139.4</v>
      </c>
      <c r="K34" s="44" t="s">
        <v>111</v>
      </c>
      <c r="L34" s="43">
        <v>13.7</v>
      </c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6"/>
      <c r="B38" s="17"/>
      <c r="C38" s="8"/>
      <c r="D38" s="18" t="s">
        <v>33</v>
      </c>
      <c r="E38" s="9"/>
      <c r="F38" s="19">
        <f>SUM(F28:F34)</f>
        <v>0.53</v>
      </c>
      <c r="G38" s="19">
        <f t="shared" ref="G38" si="6">SUM(G28:G37)</f>
        <v>32.730000000000004</v>
      </c>
      <c r="H38" s="19">
        <f t="shared" ref="H38" si="7">SUM(H28:H37)</f>
        <v>10.719999999999999</v>
      </c>
      <c r="I38" s="19">
        <f t="shared" ref="I38" si="8">SUM(I28:I37)</f>
        <v>62.14</v>
      </c>
      <c r="J38" s="19">
        <f t="shared" ref="J38:L38" si="9">SUM(J28:J37)</f>
        <v>441.38</v>
      </c>
      <c r="K38" s="25"/>
      <c r="L38" s="19">
        <f t="shared" si="9"/>
        <v>82.259999999999991</v>
      </c>
    </row>
    <row r="39" spans="1:12" ht="14.4" x14ac:dyDescent="0.3">
      <c r="A39" s="13">
        <f>A28</f>
        <v>1</v>
      </c>
      <c r="B39" s="13">
        <f>B28</f>
        <v>2</v>
      </c>
      <c r="C39" s="10" t="s">
        <v>25</v>
      </c>
      <c r="D39" s="7" t="s">
        <v>26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30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32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6"/>
      <c r="B48" s="17"/>
      <c r="C48" s="8"/>
      <c r="D48" s="18" t="s">
        <v>33</v>
      </c>
      <c r="E48" s="9"/>
      <c r="F48" s="19">
        <f>SUM(F39:F47)</f>
        <v>0</v>
      </c>
      <c r="G48" s="19">
        <f t="shared" ref="G48" si="10">SUM(G39:G47)</f>
        <v>0</v>
      </c>
      <c r="H48" s="19">
        <f t="shared" ref="H48" si="11">SUM(H39:H47)</f>
        <v>0</v>
      </c>
      <c r="I48" s="19">
        <f t="shared" ref="I48" si="12">SUM(I39:I47)</f>
        <v>0</v>
      </c>
      <c r="J48" s="19">
        <f t="shared" ref="J48:L48" si="13">SUM(J39:J47)</f>
        <v>0</v>
      </c>
      <c r="K48" s="25"/>
      <c r="L48" s="19">
        <f t="shared" si="13"/>
        <v>0</v>
      </c>
    </row>
    <row r="49" spans="1:12" ht="15.75" customHeight="1" thickBot="1" x14ac:dyDescent="0.3">
      <c r="A49" s="33">
        <f>A28</f>
        <v>1</v>
      </c>
      <c r="B49" s="33">
        <f>B28</f>
        <v>2</v>
      </c>
      <c r="C49" s="54" t="s">
        <v>4</v>
      </c>
      <c r="D49" s="55"/>
      <c r="E49" s="31"/>
      <c r="F49" s="32">
        <f>F38+F48</f>
        <v>0.53</v>
      </c>
      <c r="G49" s="32">
        <f t="shared" ref="G49" si="14">G38+G48</f>
        <v>32.730000000000004</v>
      </c>
      <c r="H49" s="32">
        <f t="shared" ref="H49" si="15">H38+H48</f>
        <v>10.719999999999999</v>
      </c>
      <c r="I49" s="32">
        <f t="shared" ref="I49" si="16">I38+I48</f>
        <v>62.14</v>
      </c>
      <c r="J49" s="32">
        <f t="shared" ref="J49:L49" si="17">J38+J48</f>
        <v>441.38</v>
      </c>
      <c r="K49" s="32"/>
      <c r="L49" s="32">
        <f t="shared" si="17"/>
        <v>82.259999999999991</v>
      </c>
    </row>
    <row r="50" spans="1:12" ht="14.4" x14ac:dyDescent="0.3">
      <c r="A50" s="20">
        <v>1</v>
      </c>
      <c r="B50" s="21">
        <v>3</v>
      </c>
      <c r="C50" s="22" t="s">
        <v>20</v>
      </c>
      <c r="D50" s="5" t="s">
        <v>21</v>
      </c>
      <c r="E50" s="39" t="s">
        <v>55</v>
      </c>
      <c r="F50" s="40">
        <v>0.08</v>
      </c>
      <c r="G50" s="40">
        <v>13.9</v>
      </c>
      <c r="H50" s="40">
        <v>9.1</v>
      </c>
      <c r="I50" s="40">
        <v>12.5</v>
      </c>
      <c r="J50" s="40">
        <v>187.5</v>
      </c>
      <c r="K50" s="41" t="s">
        <v>112</v>
      </c>
      <c r="L50" s="40">
        <v>39.39</v>
      </c>
    </row>
    <row r="51" spans="1:12" ht="14.4" x14ac:dyDescent="0.3">
      <c r="A51" s="23"/>
      <c r="B51" s="15"/>
      <c r="C51" s="11"/>
      <c r="D51" s="6" t="s">
        <v>29</v>
      </c>
      <c r="E51" s="42" t="s">
        <v>56</v>
      </c>
      <c r="F51" s="43">
        <v>0.2</v>
      </c>
      <c r="G51" s="43">
        <v>13.9</v>
      </c>
      <c r="H51" s="43">
        <v>9.1</v>
      </c>
      <c r="I51" s="43">
        <v>12.5</v>
      </c>
      <c r="J51" s="43">
        <v>187.5</v>
      </c>
      <c r="K51" s="44" t="s">
        <v>113</v>
      </c>
      <c r="L51" s="43">
        <v>9.56</v>
      </c>
    </row>
    <row r="52" spans="1:12" ht="14.4" x14ac:dyDescent="0.3">
      <c r="A52" s="23"/>
      <c r="B52" s="15"/>
      <c r="C52" s="11"/>
      <c r="D52" s="7" t="s">
        <v>22</v>
      </c>
      <c r="E52" s="42" t="s">
        <v>57</v>
      </c>
      <c r="F52" s="43">
        <v>0.2</v>
      </c>
      <c r="G52" s="43">
        <v>0.2</v>
      </c>
      <c r="H52" s="43">
        <v>0</v>
      </c>
      <c r="I52" s="43">
        <v>6.4</v>
      </c>
      <c r="J52" s="43">
        <v>26.8</v>
      </c>
      <c r="K52" s="44" t="s">
        <v>114</v>
      </c>
      <c r="L52" s="43">
        <v>1.06</v>
      </c>
    </row>
    <row r="53" spans="1:12" ht="14.4" x14ac:dyDescent="0.3">
      <c r="A53" s="23"/>
      <c r="B53" s="15"/>
      <c r="C53" s="11"/>
      <c r="D53" s="7" t="s">
        <v>23</v>
      </c>
      <c r="E53" s="42" t="s">
        <v>48</v>
      </c>
      <c r="F53" s="43">
        <v>0.02</v>
      </c>
      <c r="G53" s="43">
        <v>1.71</v>
      </c>
      <c r="H53" s="43">
        <v>0.2</v>
      </c>
      <c r="I53" s="43">
        <v>11.18</v>
      </c>
      <c r="J53" s="43">
        <v>19.88</v>
      </c>
      <c r="K53" s="44" t="s">
        <v>91</v>
      </c>
      <c r="L53" s="43">
        <v>1.02</v>
      </c>
    </row>
    <row r="54" spans="1:12" ht="14.4" x14ac:dyDescent="0.3">
      <c r="A54" s="23"/>
      <c r="B54" s="15"/>
      <c r="C54" s="11"/>
      <c r="D54" s="7" t="s">
        <v>24</v>
      </c>
      <c r="E54" s="42" t="s">
        <v>58</v>
      </c>
      <c r="F54" s="43">
        <v>0.125</v>
      </c>
      <c r="G54" s="43">
        <v>0.49</v>
      </c>
      <c r="H54" s="43">
        <v>0.49</v>
      </c>
      <c r="I54" s="43">
        <v>12.06</v>
      </c>
      <c r="J54" s="43">
        <v>55.2</v>
      </c>
      <c r="K54" s="44" t="s">
        <v>115</v>
      </c>
      <c r="L54" s="43">
        <v>15.62</v>
      </c>
    </row>
    <row r="55" spans="1:12" ht="14.4" x14ac:dyDescent="0.3">
      <c r="A55" s="23"/>
      <c r="B55" s="15"/>
      <c r="C55" s="11"/>
      <c r="D55" s="6" t="s">
        <v>43</v>
      </c>
      <c r="E55" s="42" t="s">
        <v>59</v>
      </c>
      <c r="F55" s="43">
        <v>0.02</v>
      </c>
      <c r="G55" s="43">
        <v>7</v>
      </c>
      <c r="H55" s="43">
        <v>8.9</v>
      </c>
      <c r="I55" s="43">
        <v>0</v>
      </c>
      <c r="J55" s="43">
        <v>107.5</v>
      </c>
      <c r="K55" s="44" t="s">
        <v>106</v>
      </c>
      <c r="L55" s="43">
        <v>13.86</v>
      </c>
    </row>
    <row r="56" spans="1:12" ht="14.4" x14ac:dyDescent="0.3">
      <c r="A56" s="23"/>
      <c r="B56" s="15"/>
      <c r="C56" s="11"/>
      <c r="D56" s="6" t="s">
        <v>23</v>
      </c>
      <c r="E56" s="42" t="s">
        <v>49</v>
      </c>
      <c r="F56" s="43">
        <v>0.02</v>
      </c>
      <c r="G56" s="43">
        <v>1.1200000000000001</v>
      </c>
      <c r="H56" s="43">
        <v>0.22</v>
      </c>
      <c r="I56" s="43">
        <v>8.66</v>
      </c>
      <c r="J56" s="43">
        <v>39.799999999999997</v>
      </c>
      <c r="K56" s="44" t="s">
        <v>93</v>
      </c>
      <c r="L56" s="43">
        <v>1.75</v>
      </c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SUM(F50:F59)</f>
        <v>0.66500000000000004</v>
      </c>
      <c r="G60" s="19">
        <f t="shared" ref="G60" si="18">SUM(G50:G59)</f>
        <v>38.32</v>
      </c>
      <c r="H60" s="19">
        <f t="shared" ref="H60" si="19">SUM(H50:H59)</f>
        <v>28.009999999999998</v>
      </c>
      <c r="I60" s="19">
        <f t="shared" ref="I60" si="20">SUM(I50:I59)</f>
        <v>63.3</v>
      </c>
      <c r="J60" s="19">
        <f t="shared" ref="J60:L60" si="21">SUM(J50:J59)</f>
        <v>624.17999999999995</v>
      </c>
      <c r="K60" s="25"/>
      <c r="L60" s="19">
        <f t="shared" si="21"/>
        <v>82.26</v>
      </c>
    </row>
    <row r="61" spans="1:12" ht="14.4" x14ac:dyDescent="0.3">
      <c r="A61" s="26">
        <f>A50</f>
        <v>1</v>
      </c>
      <c r="B61" s="13">
        <f>B50</f>
        <v>3</v>
      </c>
      <c r="C61" s="10" t="s">
        <v>25</v>
      </c>
      <c r="D61" s="7" t="s">
        <v>26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27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28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30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31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32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SUM(F61:F69)</f>
        <v>0</v>
      </c>
      <c r="G70" s="19">
        <f t="shared" ref="G70" si="22">SUM(G61:G69)</f>
        <v>0</v>
      </c>
      <c r="H70" s="19">
        <f t="shared" ref="H70" si="23">SUM(H61:H69)</f>
        <v>0</v>
      </c>
      <c r="I70" s="19">
        <f t="shared" ref="I70" si="24">SUM(I61:I69)</f>
        <v>0</v>
      </c>
      <c r="J70" s="19">
        <f t="shared" ref="J70:L70" si="25">SUM(J61:J69)</f>
        <v>0</v>
      </c>
      <c r="K70" s="25"/>
      <c r="L70" s="19">
        <f t="shared" si="25"/>
        <v>0</v>
      </c>
    </row>
    <row r="71" spans="1:12" ht="15.75" customHeight="1" thickBot="1" x14ac:dyDescent="0.3">
      <c r="A71" s="29">
        <f>A50</f>
        <v>1</v>
      </c>
      <c r="B71" s="30">
        <f>B50</f>
        <v>3</v>
      </c>
      <c r="C71" s="54" t="s">
        <v>4</v>
      </c>
      <c r="D71" s="55"/>
      <c r="E71" s="31"/>
      <c r="F71" s="32">
        <f>F60+F70</f>
        <v>0.66500000000000004</v>
      </c>
      <c r="G71" s="32">
        <f t="shared" ref="G71" si="26">G60+G70</f>
        <v>38.32</v>
      </c>
      <c r="H71" s="32">
        <f t="shared" ref="H71" si="27">H60+H70</f>
        <v>28.009999999999998</v>
      </c>
      <c r="I71" s="32">
        <f t="shared" ref="I71" si="28">I60+I70</f>
        <v>63.3</v>
      </c>
      <c r="J71" s="32">
        <f t="shared" ref="J71:L71" si="29">J60+J70</f>
        <v>624.17999999999995</v>
      </c>
      <c r="K71" s="32"/>
      <c r="L71" s="32">
        <f t="shared" si="29"/>
        <v>82.26</v>
      </c>
    </row>
    <row r="72" spans="1:12" ht="14.4" x14ac:dyDescent="0.3">
      <c r="A72" s="20">
        <v>1</v>
      </c>
      <c r="B72" s="21">
        <v>4</v>
      </c>
      <c r="C72" s="22" t="s">
        <v>20</v>
      </c>
      <c r="D72" s="5" t="s">
        <v>21</v>
      </c>
      <c r="E72" s="39" t="s">
        <v>61</v>
      </c>
      <c r="F72" s="40">
        <v>0.08</v>
      </c>
      <c r="G72" s="40">
        <v>15.3</v>
      </c>
      <c r="H72" s="40">
        <v>3.4</v>
      </c>
      <c r="I72" s="40">
        <v>10.7</v>
      </c>
      <c r="J72" s="40">
        <v>134.9</v>
      </c>
      <c r="K72" s="41" t="s">
        <v>94</v>
      </c>
      <c r="L72" s="40">
        <v>40.229999999999997</v>
      </c>
    </row>
    <row r="73" spans="1:12" ht="14.4" x14ac:dyDescent="0.3">
      <c r="A73" s="23"/>
      <c r="B73" s="15"/>
      <c r="C73" s="11"/>
      <c r="D73" s="6" t="s">
        <v>29</v>
      </c>
      <c r="E73" s="42" t="s">
        <v>62</v>
      </c>
      <c r="F73" s="43">
        <v>0.2</v>
      </c>
      <c r="G73" s="43">
        <v>4.3</v>
      </c>
      <c r="H73" s="43">
        <v>7.6</v>
      </c>
      <c r="I73" s="43">
        <v>34.700000000000003</v>
      </c>
      <c r="J73" s="43">
        <v>223.7</v>
      </c>
      <c r="K73" s="44" t="s">
        <v>116</v>
      </c>
      <c r="L73" s="43">
        <v>22.66</v>
      </c>
    </row>
    <row r="74" spans="1:12" ht="14.4" x14ac:dyDescent="0.3">
      <c r="A74" s="23"/>
      <c r="B74" s="15"/>
      <c r="C74" s="11"/>
      <c r="D74" s="7" t="s">
        <v>22</v>
      </c>
      <c r="E74" s="42" t="s">
        <v>63</v>
      </c>
      <c r="F74" s="43">
        <v>0.2</v>
      </c>
      <c r="G74" s="43">
        <v>3.9</v>
      </c>
      <c r="H74" s="43">
        <v>2.9</v>
      </c>
      <c r="I74" s="43">
        <v>11.2</v>
      </c>
      <c r="J74" s="43">
        <v>86</v>
      </c>
      <c r="K74" s="44" t="s">
        <v>85</v>
      </c>
      <c r="L74" s="43">
        <v>8.92</v>
      </c>
    </row>
    <row r="75" spans="1:12" ht="14.4" x14ac:dyDescent="0.3">
      <c r="A75" s="23"/>
      <c r="B75" s="15"/>
      <c r="C75" s="11"/>
      <c r="D75" s="7" t="s">
        <v>23</v>
      </c>
      <c r="E75" s="42" t="s">
        <v>48</v>
      </c>
      <c r="F75" s="43">
        <v>0.02</v>
      </c>
      <c r="G75" s="43">
        <v>1.71</v>
      </c>
      <c r="H75" s="43">
        <v>0.2</v>
      </c>
      <c r="I75" s="43">
        <v>11.18</v>
      </c>
      <c r="J75" s="43">
        <v>19.88</v>
      </c>
      <c r="K75" s="44" t="s">
        <v>91</v>
      </c>
      <c r="L75" s="43">
        <v>1.54</v>
      </c>
    </row>
    <row r="76" spans="1:12" ht="14.4" x14ac:dyDescent="0.3">
      <c r="A76" s="23"/>
      <c r="B76" s="15"/>
      <c r="C76" s="11"/>
      <c r="D76" s="7" t="s">
        <v>24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 t="s">
        <v>23</v>
      </c>
      <c r="E77" s="42" t="s">
        <v>49</v>
      </c>
      <c r="F77" s="43">
        <v>0.02</v>
      </c>
      <c r="G77" s="43">
        <v>1.1200000000000001</v>
      </c>
      <c r="H77" s="43">
        <v>0.22</v>
      </c>
      <c r="I77" s="43">
        <v>11.3</v>
      </c>
      <c r="J77" s="43">
        <v>46</v>
      </c>
      <c r="K77" s="44" t="s">
        <v>93</v>
      </c>
      <c r="L77" s="43">
        <v>1.75</v>
      </c>
    </row>
    <row r="78" spans="1:12" ht="14.4" x14ac:dyDescent="0.3">
      <c r="A78" s="23"/>
      <c r="B78" s="15"/>
      <c r="C78" s="11"/>
      <c r="D78" s="6" t="s">
        <v>60</v>
      </c>
      <c r="E78" s="42" t="s">
        <v>64</v>
      </c>
      <c r="F78" s="43">
        <v>2.8000000000000001E-2</v>
      </c>
      <c r="G78" s="43">
        <v>4</v>
      </c>
      <c r="H78" s="43">
        <v>4.22</v>
      </c>
      <c r="I78" s="43">
        <v>8.66</v>
      </c>
      <c r="J78" s="43">
        <v>39.799999999999997</v>
      </c>
      <c r="K78" s="44" t="s">
        <v>117</v>
      </c>
      <c r="L78" s="43">
        <v>7.16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SUM(F72:F81)</f>
        <v>0.54800000000000004</v>
      </c>
      <c r="G82" s="19">
        <f t="shared" ref="G82" si="30">SUM(G72:G81)</f>
        <v>30.330000000000002</v>
      </c>
      <c r="H82" s="19">
        <f t="shared" ref="H82" si="31">SUM(H72:H81)</f>
        <v>18.54</v>
      </c>
      <c r="I82" s="19">
        <f t="shared" ref="I82" si="32">SUM(I72:I81)</f>
        <v>87.74</v>
      </c>
      <c r="J82" s="19">
        <f t="shared" ref="J82:L82" si="33">SUM(J72:J81)</f>
        <v>550.28</v>
      </c>
      <c r="K82" s="25"/>
      <c r="L82" s="19">
        <f t="shared" si="33"/>
        <v>82.26</v>
      </c>
    </row>
    <row r="83" spans="1:12" ht="14.4" x14ac:dyDescent="0.3">
      <c r="A83" s="26">
        <f>A72</f>
        <v>1</v>
      </c>
      <c r="B83" s="13">
        <f>B72</f>
        <v>4</v>
      </c>
      <c r="C83" s="10" t="s">
        <v>25</v>
      </c>
      <c r="D83" s="7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27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28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30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31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SUM(F83:F91)</f>
        <v>0</v>
      </c>
      <c r="G92" s="19">
        <f t="shared" ref="G92" si="34">SUM(G83:G91)</f>
        <v>0</v>
      </c>
      <c r="H92" s="19">
        <f t="shared" ref="H92" si="35">SUM(H83:H91)</f>
        <v>0</v>
      </c>
      <c r="I92" s="19">
        <f t="shared" ref="I92" si="36">SUM(I83:I91)</f>
        <v>0</v>
      </c>
      <c r="J92" s="19">
        <f t="shared" ref="J92:L92" si="37">SUM(J83:J91)</f>
        <v>0</v>
      </c>
      <c r="K92" s="25"/>
      <c r="L92" s="19">
        <f t="shared" si="37"/>
        <v>0</v>
      </c>
    </row>
    <row r="93" spans="1:12" ht="15.75" customHeight="1" thickBot="1" x14ac:dyDescent="0.3">
      <c r="A93" s="29">
        <f>A72</f>
        <v>1</v>
      </c>
      <c r="B93" s="30">
        <f>B72</f>
        <v>4</v>
      </c>
      <c r="C93" s="54" t="s">
        <v>4</v>
      </c>
      <c r="D93" s="55"/>
      <c r="E93" s="31"/>
      <c r="F93" s="32">
        <f>F82+F92</f>
        <v>0.54800000000000004</v>
      </c>
      <c r="G93" s="32">
        <f t="shared" ref="G93" si="38">G82+G92</f>
        <v>30.330000000000002</v>
      </c>
      <c r="H93" s="32">
        <f t="shared" ref="H93" si="39">H82+H92</f>
        <v>18.54</v>
      </c>
      <c r="I93" s="32">
        <f t="shared" ref="I93" si="40">I82+I92</f>
        <v>87.74</v>
      </c>
      <c r="J93" s="32">
        <f t="shared" ref="J93:L93" si="41">J82+J92</f>
        <v>550.28</v>
      </c>
      <c r="K93" s="32"/>
      <c r="L93" s="32">
        <f t="shared" si="41"/>
        <v>82.26</v>
      </c>
    </row>
    <row r="94" spans="1:12" ht="14.4" x14ac:dyDescent="0.3">
      <c r="A94" s="20">
        <v>1</v>
      </c>
      <c r="B94" s="21">
        <v>5</v>
      </c>
      <c r="C94" s="22" t="s">
        <v>20</v>
      </c>
      <c r="D94" s="5" t="s">
        <v>21</v>
      </c>
      <c r="E94" s="39" t="s">
        <v>65</v>
      </c>
      <c r="F94" s="40">
        <v>0.15</v>
      </c>
      <c r="G94" s="40">
        <v>29.7</v>
      </c>
      <c r="H94" s="40">
        <v>10.7</v>
      </c>
      <c r="I94" s="40">
        <v>21.6</v>
      </c>
      <c r="J94" s="40">
        <v>301.3</v>
      </c>
      <c r="K94" s="41" t="s">
        <v>118</v>
      </c>
      <c r="L94" s="40">
        <v>63.49</v>
      </c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22</v>
      </c>
      <c r="E96" s="42" t="s">
        <v>66</v>
      </c>
      <c r="F96" s="43">
        <v>0.2</v>
      </c>
      <c r="G96" s="43">
        <v>1</v>
      </c>
      <c r="H96" s="43">
        <v>0.1</v>
      </c>
      <c r="I96" s="43">
        <v>15.6</v>
      </c>
      <c r="J96" s="43">
        <v>66.900000000000006</v>
      </c>
      <c r="K96" s="44" t="s">
        <v>119</v>
      </c>
      <c r="L96" s="43">
        <v>7</v>
      </c>
    </row>
    <row r="97" spans="1:12" ht="14.4" x14ac:dyDescent="0.3">
      <c r="A97" s="23"/>
      <c r="B97" s="15"/>
      <c r="C97" s="11"/>
      <c r="D97" s="7" t="s">
        <v>23</v>
      </c>
      <c r="E97" s="42" t="s">
        <v>48</v>
      </c>
      <c r="F97" s="43">
        <v>0.2</v>
      </c>
      <c r="G97" s="43">
        <v>1.71</v>
      </c>
      <c r="H97" s="43">
        <v>0.2</v>
      </c>
      <c r="I97" s="43">
        <v>11.18</v>
      </c>
      <c r="J97" s="43">
        <v>19.88</v>
      </c>
      <c r="K97" s="44" t="s">
        <v>91</v>
      </c>
      <c r="L97" s="43">
        <v>1.02</v>
      </c>
    </row>
    <row r="98" spans="1:12" ht="14.4" x14ac:dyDescent="0.3">
      <c r="A98" s="23"/>
      <c r="B98" s="15"/>
      <c r="C98" s="11"/>
      <c r="D98" s="7" t="s">
        <v>24</v>
      </c>
      <c r="E98" s="42" t="s">
        <v>58</v>
      </c>
      <c r="F98" s="43">
        <v>0.1</v>
      </c>
      <c r="G98" s="43">
        <v>0.49</v>
      </c>
      <c r="H98" s="43">
        <v>0.49</v>
      </c>
      <c r="I98" s="43">
        <v>12.06</v>
      </c>
      <c r="J98" s="43">
        <v>55.2</v>
      </c>
      <c r="K98" s="44" t="s">
        <v>115</v>
      </c>
      <c r="L98" s="43">
        <v>10.75</v>
      </c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SUM(F94:F103)</f>
        <v>0.65</v>
      </c>
      <c r="G104" s="19">
        <f t="shared" ref="G104" si="42">SUM(G94:G103)</f>
        <v>32.9</v>
      </c>
      <c r="H104" s="19">
        <f t="shared" ref="H104" si="43">SUM(H94:H103)</f>
        <v>11.489999999999998</v>
      </c>
      <c r="I104" s="19">
        <f t="shared" ref="I104" si="44">SUM(I94:I103)</f>
        <v>60.440000000000005</v>
      </c>
      <c r="J104" s="19">
        <f t="shared" ref="J104:L104" si="45">SUM(J94:J103)</f>
        <v>443.28000000000003</v>
      </c>
      <c r="K104" s="25"/>
      <c r="L104" s="19">
        <f t="shared" si="45"/>
        <v>82.26</v>
      </c>
    </row>
    <row r="105" spans="1:12" ht="14.4" x14ac:dyDescent="0.3">
      <c r="A105" s="26">
        <f>A94</f>
        <v>1</v>
      </c>
      <c r="B105" s="13">
        <f>B94</f>
        <v>5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" si="46">SUM(G105:G113)</f>
        <v>0</v>
      </c>
      <c r="H114" s="19">
        <f t="shared" ref="H114" si="47">SUM(H105:H113)</f>
        <v>0</v>
      </c>
      <c r="I114" s="19">
        <f t="shared" ref="I114" si="48">SUM(I105:I113)</f>
        <v>0</v>
      </c>
      <c r="J114" s="19">
        <f t="shared" ref="J114:L114" si="49">SUM(J105:J113)</f>
        <v>0</v>
      </c>
      <c r="K114" s="25"/>
      <c r="L114" s="19">
        <f t="shared" si="49"/>
        <v>0</v>
      </c>
    </row>
    <row r="115" spans="1:12" ht="15.75" customHeight="1" thickBot="1" x14ac:dyDescent="0.3">
      <c r="A115" s="29">
        <f>A94</f>
        <v>1</v>
      </c>
      <c r="B115" s="30">
        <f>B94</f>
        <v>5</v>
      </c>
      <c r="C115" s="54" t="s">
        <v>4</v>
      </c>
      <c r="D115" s="55"/>
      <c r="E115" s="31"/>
      <c r="F115" s="32">
        <f>F104+F114</f>
        <v>0.65</v>
      </c>
      <c r="G115" s="32">
        <f t="shared" ref="G115" si="50">G104+G114</f>
        <v>32.9</v>
      </c>
      <c r="H115" s="32">
        <f t="shared" ref="H115" si="51">H104+H114</f>
        <v>11.489999999999998</v>
      </c>
      <c r="I115" s="32">
        <f t="shared" ref="I115" si="52">I104+I114</f>
        <v>60.440000000000005</v>
      </c>
      <c r="J115" s="32">
        <f t="shared" ref="J115:L115" si="53">J104+J114</f>
        <v>443.28000000000003</v>
      </c>
      <c r="K115" s="32"/>
      <c r="L115" s="32">
        <f t="shared" si="53"/>
        <v>82.26</v>
      </c>
    </row>
    <row r="116" spans="1:12" ht="14.4" x14ac:dyDescent="0.3">
      <c r="A116" s="20">
        <v>2</v>
      </c>
      <c r="B116" s="21">
        <v>1</v>
      </c>
      <c r="C116" s="22" t="s">
        <v>20</v>
      </c>
      <c r="D116" s="5" t="s">
        <v>21</v>
      </c>
      <c r="E116" s="39" t="s">
        <v>67</v>
      </c>
      <c r="F116" s="40">
        <v>0.18</v>
      </c>
      <c r="G116" s="40">
        <v>7.9</v>
      </c>
      <c r="H116" s="40">
        <v>6.8</v>
      </c>
      <c r="I116" s="40">
        <v>28.7</v>
      </c>
      <c r="J116" s="40">
        <v>207.7</v>
      </c>
      <c r="K116" s="41" t="s">
        <v>83</v>
      </c>
      <c r="L116" s="40">
        <v>27.73</v>
      </c>
    </row>
    <row r="117" spans="1:12" ht="14.4" x14ac:dyDescent="0.3">
      <c r="A117" s="23"/>
      <c r="B117" s="15"/>
      <c r="C117" s="11"/>
      <c r="D117" s="6" t="s">
        <v>26</v>
      </c>
      <c r="E117" s="42" t="s">
        <v>69</v>
      </c>
      <c r="F117" s="43">
        <v>0.06</v>
      </c>
      <c r="G117" s="43">
        <v>0.3</v>
      </c>
      <c r="H117" s="43">
        <v>0.1</v>
      </c>
      <c r="I117" s="43">
        <v>1.1000000000000001</v>
      </c>
      <c r="J117" s="43">
        <v>6.4</v>
      </c>
      <c r="K117" s="44" t="s">
        <v>84</v>
      </c>
      <c r="L117" s="43">
        <v>19.98</v>
      </c>
    </row>
    <row r="118" spans="1:12" ht="14.4" x14ac:dyDescent="0.3">
      <c r="A118" s="23"/>
      <c r="B118" s="15"/>
      <c r="C118" s="11"/>
      <c r="D118" s="7" t="s">
        <v>22</v>
      </c>
      <c r="E118" s="42" t="s">
        <v>68</v>
      </c>
      <c r="F118" s="43">
        <v>0.2</v>
      </c>
      <c r="G118" s="43">
        <v>3.9</v>
      </c>
      <c r="H118" s="43">
        <v>2.9</v>
      </c>
      <c r="I118" s="43">
        <v>11.2</v>
      </c>
      <c r="J118" s="43">
        <v>86</v>
      </c>
      <c r="K118" s="44" t="s">
        <v>85</v>
      </c>
      <c r="L118" s="43">
        <v>8.92</v>
      </c>
    </row>
    <row r="119" spans="1:12" ht="14.4" x14ac:dyDescent="0.3">
      <c r="A119" s="23"/>
      <c r="B119" s="15"/>
      <c r="C119" s="11"/>
      <c r="D119" s="7" t="s">
        <v>23</v>
      </c>
      <c r="E119" s="42" t="s">
        <v>48</v>
      </c>
      <c r="F119" s="43">
        <v>3.5000000000000003E-2</v>
      </c>
      <c r="G119" s="43">
        <v>3.4</v>
      </c>
      <c r="H119" s="43">
        <v>3.4</v>
      </c>
      <c r="I119" s="43">
        <v>0.4</v>
      </c>
      <c r="J119" s="43">
        <v>105.5</v>
      </c>
      <c r="K119" s="44" t="s">
        <v>86</v>
      </c>
      <c r="L119" s="43">
        <v>2.0499999999999998</v>
      </c>
    </row>
    <row r="120" spans="1:12" ht="14.4" x14ac:dyDescent="0.3">
      <c r="A120" s="23"/>
      <c r="B120" s="15"/>
      <c r="C120" s="11"/>
      <c r="D120" s="7" t="s">
        <v>24</v>
      </c>
      <c r="E120" s="42" t="s">
        <v>50</v>
      </c>
      <c r="F120" s="43">
        <v>0.12</v>
      </c>
      <c r="G120" s="43">
        <v>0.49</v>
      </c>
      <c r="H120" s="43">
        <v>0.49</v>
      </c>
      <c r="I120" s="43">
        <v>12.06</v>
      </c>
      <c r="J120" s="43">
        <v>55.2</v>
      </c>
      <c r="K120" s="44" t="s">
        <v>87</v>
      </c>
      <c r="L120" s="43">
        <v>20.96</v>
      </c>
    </row>
    <row r="121" spans="1:12" ht="14.4" x14ac:dyDescent="0.3">
      <c r="A121" s="23"/>
      <c r="B121" s="15"/>
      <c r="C121" s="11"/>
      <c r="D121" s="6" t="s">
        <v>23</v>
      </c>
      <c r="E121" s="42" t="s">
        <v>49</v>
      </c>
      <c r="F121" s="43">
        <v>2.5000000000000001E-2</v>
      </c>
      <c r="G121" s="43">
        <v>1.7</v>
      </c>
      <c r="H121" s="43">
        <v>1.7</v>
      </c>
      <c r="I121" s="43">
        <v>0.3</v>
      </c>
      <c r="J121" s="43">
        <v>48.9</v>
      </c>
      <c r="K121" s="44" t="s">
        <v>87</v>
      </c>
      <c r="L121" s="43">
        <v>2.62</v>
      </c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4"/>
      <c r="B126" s="17"/>
      <c r="C126" s="8"/>
      <c r="D126" s="18" t="s">
        <v>33</v>
      </c>
      <c r="E126" s="9"/>
      <c r="F126" s="19">
        <f>SUM(F116:F125)</f>
        <v>0.62</v>
      </c>
      <c r="G126" s="19">
        <f t="shared" ref="G126:J126" si="54">SUM(G116:G125)</f>
        <v>17.690000000000001</v>
      </c>
      <c r="H126" s="19">
        <f t="shared" si="54"/>
        <v>15.389999999999999</v>
      </c>
      <c r="I126" s="19">
        <f t="shared" si="54"/>
        <v>53.76</v>
      </c>
      <c r="J126" s="19">
        <f t="shared" si="54"/>
        <v>509.7</v>
      </c>
      <c r="K126" s="25"/>
      <c r="L126" s="19">
        <f t="shared" ref="L126" si="55">SUM(L116:L125)</f>
        <v>82.26</v>
      </c>
    </row>
    <row r="127" spans="1:12" ht="14.4" x14ac:dyDescent="0.3">
      <c r="A127" s="26">
        <f>A116</f>
        <v>2</v>
      </c>
      <c r="B127" s="13">
        <f>B116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4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6">SUM(G127:G135)</f>
        <v>0</v>
      </c>
      <c r="H136" s="19">
        <f t="shared" si="56"/>
        <v>0</v>
      </c>
      <c r="I136" s="19">
        <f t="shared" si="56"/>
        <v>0</v>
      </c>
      <c r="J136" s="19">
        <f t="shared" si="56"/>
        <v>0</v>
      </c>
      <c r="K136" s="25"/>
      <c r="L136" s="19">
        <f t="shared" ref="L136" si="57">SUM(L127:L135)</f>
        <v>0</v>
      </c>
    </row>
    <row r="137" spans="1:12" ht="15" thickBot="1" x14ac:dyDescent="0.3">
      <c r="A137" s="29">
        <f>A116</f>
        <v>2</v>
      </c>
      <c r="B137" s="30">
        <f>B116</f>
        <v>1</v>
      </c>
      <c r="C137" s="54" t="s">
        <v>4</v>
      </c>
      <c r="D137" s="55"/>
      <c r="E137" s="31"/>
      <c r="F137" s="32">
        <f>F126+F136</f>
        <v>0.62</v>
      </c>
      <c r="G137" s="32">
        <f t="shared" ref="G137" si="58">G126+G136</f>
        <v>17.690000000000001</v>
      </c>
      <c r="H137" s="32">
        <f t="shared" ref="H137" si="59">H126+H136</f>
        <v>15.389999999999999</v>
      </c>
      <c r="I137" s="32">
        <f t="shared" ref="I137" si="60">I126+I136</f>
        <v>53.76</v>
      </c>
      <c r="J137" s="32">
        <f t="shared" ref="J137:L137" si="61">J126+J136</f>
        <v>509.7</v>
      </c>
      <c r="K137" s="32"/>
      <c r="L137" s="32">
        <f t="shared" si="61"/>
        <v>82.26</v>
      </c>
    </row>
    <row r="138" spans="1:12" ht="14.4" x14ac:dyDescent="0.3">
      <c r="A138" s="14">
        <v>2</v>
      </c>
      <c r="B138" s="15">
        <v>2</v>
      </c>
      <c r="C138" s="22" t="s">
        <v>20</v>
      </c>
      <c r="D138" s="5" t="s">
        <v>21</v>
      </c>
      <c r="E138" s="39" t="s">
        <v>61</v>
      </c>
      <c r="F138" s="40">
        <v>0.08</v>
      </c>
      <c r="G138" s="40">
        <v>15.3</v>
      </c>
      <c r="H138" s="40">
        <v>3.4</v>
      </c>
      <c r="I138" s="40">
        <v>10.7</v>
      </c>
      <c r="J138" s="40">
        <v>134.9</v>
      </c>
      <c r="K138" s="41" t="s">
        <v>94</v>
      </c>
      <c r="L138" s="40">
        <v>39.06</v>
      </c>
    </row>
    <row r="139" spans="1:12" ht="14.4" x14ac:dyDescent="0.3">
      <c r="A139" s="14"/>
      <c r="B139" s="15"/>
      <c r="C139" s="11"/>
      <c r="D139" s="6" t="s">
        <v>29</v>
      </c>
      <c r="E139" s="42" t="s">
        <v>70</v>
      </c>
      <c r="F139" s="43">
        <v>0.18</v>
      </c>
      <c r="G139" s="43">
        <v>14.5</v>
      </c>
      <c r="H139" s="43">
        <v>1.3</v>
      </c>
      <c r="I139" s="43">
        <v>33.799999999999997</v>
      </c>
      <c r="J139" s="43">
        <v>204.8</v>
      </c>
      <c r="K139" s="44" t="s">
        <v>95</v>
      </c>
      <c r="L139" s="43">
        <v>7.2</v>
      </c>
    </row>
    <row r="140" spans="1:12" ht="14.4" x14ac:dyDescent="0.3">
      <c r="A140" s="14"/>
      <c r="B140" s="15"/>
      <c r="C140" s="11"/>
      <c r="D140" s="7" t="s">
        <v>22</v>
      </c>
      <c r="E140" s="42" t="s">
        <v>71</v>
      </c>
      <c r="F140" s="43">
        <v>0.2</v>
      </c>
      <c r="G140" s="43">
        <v>4.7</v>
      </c>
      <c r="H140" s="43">
        <v>3.5</v>
      </c>
      <c r="I140" s="43">
        <v>12.5</v>
      </c>
      <c r="J140" s="43">
        <v>100.4</v>
      </c>
      <c r="K140" s="44" t="s">
        <v>96</v>
      </c>
      <c r="L140" s="43">
        <v>11.2</v>
      </c>
    </row>
    <row r="141" spans="1:12" ht="14.4" x14ac:dyDescent="0.3">
      <c r="A141" s="14"/>
      <c r="B141" s="15"/>
      <c r="C141" s="11"/>
      <c r="D141" s="7" t="s">
        <v>23</v>
      </c>
      <c r="E141" s="42" t="s">
        <v>48</v>
      </c>
      <c r="F141" s="43">
        <v>0.03</v>
      </c>
      <c r="G141" s="43">
        <v>1.71</v>
      </c>
      <c r="H141" s="43">
        <v>0.2</v>
      </c>
      <c r="I141" s="43">
        <v>11.18</v>
      </c>
      <c r="J141" s="43">
        <v>19.88</v>
      </c>
      <c r="K141" s="44" t="s">
        <v>91</v>
      </c>
      <c r="L141" s="43">
        <v>1.54</v>
      </c>
    </row>
    <row r="142" spans="1:12" ht="14.4" x14ac:dyDescent="0.3">
      <c r="A142" s="14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 t="s">
        <v>23</v>
      </c>
      <c r="E143" s="42" t="s">
        <v>49</v>
      </c>
      <c r="F143" s="43">
        <v>0.02</v>
      </c>
      <c r="G143" s="43">
        <v>1.1200000000000001</v>
      </c>
      <c r="H143" s="43">
        <v>0.22</v>
      </c>
      <c r="I143" s="43">
        <v>8.66</v>
      </c>
      <c r="J143" s="43">
        <v>39.799999999999997</v>
      </c>
      <c r="K143" s="44" t="s">
        <v>93</v>
      </c>
      <c r="L143" s="43">
        <v>1.75</v>
      </c>
    </row>
    <row r="144" spans="1:12" ht="14.4" x14ac:dyDescent="0.3">
      <c r="A144" s="14"/>
      <c r="B144" s="15"/>
      <c r="C144" s="11"/>
      <c r="D144" s="6" t="s">
        <v>60</v>
      </c>
      <c r="E144" s="42" t="s">
        <v>72</v>
      </c>
      <c r="F144" s="43">
        <v>3.5999999999999997E-2</v>
      </c>
      <c r="G144" s="43">
        <v>0.12</v>
      </c>
      <c r="H144" s="43">
        <v>0.02</v>
      </c>
      <c r="I144" s="43">
        <v>11.97</v>
      </c>
      <c r="J144" s="43">
        <v>50</v>
      </c>
      <c r="K144" s="44" t="s">
        <v>97</v>
      </c>
      <c r="L144" s="43">
        <v>9.27</v>
      </c>
    </row>
    <row r="145" spans="1:12" ht="14.4" x14ac:dyDescent="0.3">
      <c r="A145" s="14"/>
      <c r="B145" s="15"/>
      <c r="C145" s="11"/>
      <c r="D145" s="6" t="s">
        <v>26</v>
      </c>
      <c r="E145" s="42" t="s">
        <v>69</v>
      </c>
      <c r="F145" s="43">
        <v>0.06</v>
      </c>
      <c r="G145" s="43">
        <v>0.3</v>
      </c>
      <c r="H145" s="43">
        <v>0.1</v>
      </c>
      <c r="I145" s="43">
        <v>1.1000000000000001</v>
      </c>
      <c r="J145" s="43">
        <v>6.4</v>
      </c>
      <c r="K145" s="44" t="s">
        <v>84</v>
      </c>
      <c r="L145" s="43">
        <v>12.24</v>
      </c>
    </row>
    <row r="146" spans="1:12" ht="14.4" x14ac:dyDescent="0.3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6"/>
      <c r="B148" s="17"/>
      <c r="C148" s="8"/>
      <c r="D148" s="18" t="s">
        <v>33</v>
      </c>
      <c r="E148" s="9"/>
      <c r="F148" s="19">
        <f>SUM(F138:F147)</f>
        <v>0.60600000000000009</v>
      </c>
      <c r="G148" s="19">
        <f t="shared" ref="G148:J148" si="62">SUM(G138:G147)</f>
        <v>37.749999999999993</v>
      </c>
      <c r="H148" s="19">
        <f t="shared" si="62"/>
        <v>8.7399999999999984</v>
      </c>
      <c r="I148" s="19">
        <f t="shared" si="62"/>
        <v>89.91</v>
      </c>
      <c r="J148" s="19">
        <f t="shared" si="62"/>
        <v>556.17999999999995</v>
      </c>
      <c r="K148" s="25"/>
      <c r="L148" s="19">
        <f t="shared" ref="L148" si="63">SUM(L138:L147)</f>
        <v>82.26</v>
      </c>
    </row>
    <row r="149" spans="1:12" ht="14.4" x14ac:dyDescent="0.3">
      <c r="A149" s="13">
        <f>A138</f>
        <v>2</v>
      </c>
      <c r="B149" s="13">
        <f>B138</f>
        <v>2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6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4">SUM(G149:G157)</f>
        <v>0</v>
      </c>
      <c r="H158" s="19">
        <f t="shared" si="64"/>
        <v>0</v>
      </c>
      <c r="I158" s="19">
        <f t="shared" si="64"/>
        <v>0</v>
      </c>
      <c r="J158" s="19">
        <f t="shared" si="64"/>
        <v>0</v>
      </c>
      <c r="K158" s="25"/>
      <c r="L158" s="19">
        <f t="shared" ref="L158" si="65">SUM(L149:L157)</f>
        <v>0</v>
      </c>
    </row>
    <row r="159" spans="1:12" ht="15" thickBot="1" x14ac:dyDescent="0.3">
      <c r="A159" s="33">
        <f>A138</f>
        <v>2</v>
      </c>
      <c r="B159" s="33">
        <f>B138</f>
        <v>2</v>
      </c>
      <c r="C159" s="54" t="s">
        <v>4</v>
      </c>
      <c r="D159" s="55"/>
      <c r="E159" s="31"/>
      <c r="F159" s="32">
        <f>F148+F158</f>
        <v>0.60600000000000009</v>
      </c>
      <c r="G159" s="32">
        <f t="shared" ref="G159" si="66">G148+G158</f>
        <v>37.749999999999993</v>
      </c>
      <c r="H159" s="32">
        <f t="shared" ref="H159" si="67">H148+H158</f>
        <v>8.7399999999999984</v>
      </c>
      <c r="I159" s="32">
        <f t="shared" ref="I159" si="68">I148+I158</f>
        <v>89.91</v>
      </c>
      <c r="J159" s="32">
        <f t="shared" ref="J159:L159" si="69">J148+J158</f>
        <v>556.17999999999995</v>
      </c>
      <c r="K159" s="32"/>
      <c r="L159" s="32">
        <f t="shared" si="69"/>
        <v>82.26</v>
      </c>
    </row>
    <row r="160" spans="1:12" ht="14.4" x14ac:dyDescent="0.3">
      <c r="A160" s="20">
        <v>2</v>
      </c>
      <c r="B160" s="21">
        <v>3</v>
      </c>
      <c r="C160" s="22" t="s">
        <v>20</v>
      </c>
      <c r="D160" s="5" t="s">
        <v>21</v>
      </c>
      <c r="E160" s="39" t="s">
        <v>73</v>
      </c>
      <c r="F160" s="40">
        <v>0.08</v>
      </c>
      <c r="G160" s="40">
        <v>12.9</v>
      </c>
      <c r="H160" s="40">
        <v>8.8000000000000007</v>
      </c>
      <c r="I160" s="40">
        <v>2.2999999999999998</v>
      </c>
      <c r="J160" s="40">
        <v>140.1</v>
      </c>
      <c r="K160" s="41" t="s">
        <v>88</v>
      </c>
      <c r="L160" s="40">
        <v>48.14</v>
      </c>
    </row>
    <row r="161" spans="1:12" ht="14.4" x14ac:dyDescent="0.3">
      <c r="A161" s="23"/>
      <c r="B161" s="15"/>
      <c r="C161" s="11"/>
      <c r="D161" s="6" t="s">
        <v>29</v>
      </c>
      <c r="E161" s="42" t="s">
        <v>74</v>
      </c>
      <c r="F161" s="43">
        <v>0.18</v>
      </c>
      <c r="G161" s="43">
        <v>9.9</v>
      </c>
      <c r="H161" s="43">
        <v>7.6</v>
      </c>
      <c r="I161" s="43">
        <v>43.1</v>
      </c>
      <c r="J161" s="43">
        <v>280.39999999999998</v>
      </c>
      <c r="K161" s="44" t="s">
        <v>89</v>
      </c>
      <c r="L161" s="43">
        <v>13.26</v>
      </c>
    </row>
    <row r="162" spans="1:12" ht="14.4" x14ac:dyDescent="0.3">
      <c r="A162" s="23"/>
      <c r="B162" s="15"/>
      <c r="C162" s="11"/>
      <c r="D162" s="7" t="s">
        <v>22</v>
      </c>
      <c r="E162" s="42" t="s">
        <v>75</v>
      </c>
      <c r="F162" s="43">
        <v>0.2</v>
      </c>
      <c r="G162" s="43">
        <v>0.2</v>
      </c>
      <c r="H162" s="43">
        <v>0.1</v>
      </c>
      <c r="I162" s="43">
        <v>9.9</v>
      </c>
      <c r="J162" s="43">
        <v>41.6</v>
      </c>
      <c r="K162" s="44" t="s">
        <v>90</v>
      </c>
      <c r="L162" s="43">
        <v>3.32</v>
      </c>
    </row>
    <row r="163" spans="1:12" ht="15.75" customHeight="1" x14ac:dyDescent="0.3">
      <c r="A163" s="23"/>
      <c r="B163" s="15"/>
      <c r="C163" s="11"/>
      <c r="D163" s="7" t="s">
        <v>23</v>
      </c>
      <c r="E163" s="42" t="s">
        <v>48</v>
      </c>
      <c r="F163" s="43">
        <v>0.03</v>
      </c>
      <c r="G163" s="43">
        <v>1.71</v>
      </c>
      <c r="H163" s="43">
        <v>0.2</v>
      </c>
      <c r="I163" s="43">
        <v>11.18</v>
      </c>
      <c r="J163" s="43">
        <v>19.88</v>
      </c>
      <c r="K163" s="44" t="s">
        <v>91</v>
      </c>
      <c r="L163" s="43">
        <v>1.54</v>
      </c>
    </row>
    <row r="164" spans="1:12" ht="14.4" x14ac:dyDescent="0.3">
      <c r="A164" s="23"/>
      <c r="B164" s="15"/>
      <c r="C164" s="11"/>
      <c r="D164" s="7" t="s">
        <v>24</v>
      </c>
      <c r="E164" s="42" t="s">
        <v>58</v>
      </c>
      <c r="F164" s="43">
        <v>0.114</v>
      </c>
      <c r="G164" s="43">
        <v>0.49</v>
      </c>
      <c r="H164" s="43">
        <v>0.49</v>
      </c>
      <c r="I164" s="43">
        <v>12.06</v>
      </c>
      <c r="J164" s="43">
        <v>55.2</v>
      </c>
      <c r="K164" s="44" t="s">
        <v>92</v>
      </c>
      <c r="L164" s="43">
        <v>14.25</v>
      </c>
    </row>
    <row r="165" spans="1:12" ht="14.4" x14ac:dyDescent="0.3">
      <c r="A165" s="23"/>
      <c r="B165" s="15"/>
      <c r="C165" s="11"/>
      <c r="D165" s="6" t="s">
        <v>23</v>
      </c>
      <c r="E165" s="42" t="s">
        <v>49</v>
      </c>
      <c r="F165" s="43">
        <v>0.02</v>
      </c>
      <c r="G165" s="43">
        <v>1.1200000000000001</v>
      </c>
      <c r="H165" s="43">
        <v>0.22</v>
      </c>
      <c r="I165" s="43">
        <v>8.66</v>
      </c>
      <c r="J165" s="43">
        <v>39.799999999999997</v>
      </c>
      <c r="K165" s="44" t="s">
        <v>93</v>
      </c>
      <c r="L165" s="43">
        <v>1.75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SUM(F160:F169)</f>
        <v>0.624</v>
      </c>
      <c r="G170" s="19">
        <f t="shared" ref="G170:J170" si="70">SUM(G160:G169)</f>
        <v>26.32</v>
      </c>
      <c r="H170" s="19">
        <f t="shared" si="70"/>
        <v>17.409999999999997</v>
      </c>
      <c r="I170" s="19">
        <f t="shared" si="70"/>
        <v>87.199999999999989</v>
      </c>
      <c r="J170" s="19">
        <f t="shared" si="70"/>
        <v>576.98</v>
      </c>
      <c r="K170" s="25"/>
      <c r="L170" s="19">
        <f t="shared" ref="L170" si="71">SUM(L160:L169)</f>
        <v>82.26</v>
      </c>
    </row>
    <row r="171" spans="1:12" ht="14.4" x14ac:dyDescent="0.3">
      <c r="A171" s="26">
        <f>A160</f>
        <v>2</v>
      </c>
      <c r="B171" s="13">
        <f>B160</f>
        <v>3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27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28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29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31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32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72">SUM(G171:G179)</f>
        <v>0</v>
      </c>
      <c r="H180" s="19">
        <f t="shared" si="72"/>
        <v>0</v>
      </c>
      <c r="I180" s="19">
        <f t="shared" si="72"/>
        <v>0</v>
      </c>
      <c r="J180" s="19">
        <f t="shared" si="72"/>
        <v>0</v>
      </c>
      <c r="K180" s="25"/>
      <c r="L180" s="19">
        <f t="shared" ref="L180" si="73">SUM(L171:L179)</f>
        <v>0</v>
      </c>
    </row>
    <row r="181" spans="1:12" ht="15" thickBot="1" x14ac:dyDescent="0.3">
      <c r="A181" s="29">
        <f>A160</f>
        <v>2</v>
      </c>
      <c r="B181" s="30">
        <f>B160</f>
        <v>3</v>
      </c>
      <c r="C181" s="54" t="s">
        <v>4</v>
      </c>
      <c r="D181" s="55"/>
      <c r="E181" s="31"/>
      <c r="F181" s="32">
        <f>F170+F180</f>
        <v>0.624</v>
      </c>
      <c r="G181" s="32">
        <f t="shared" ref="G181" si="74">G170+G180</f>
        <v>26.32</v>
      </c>
      <c r="H181" s="32">
        <f t="shared" ref="H181" si="75">H170+H180</f>
        <v>17.409999999999997</v>
      </c>
      <c r="I181" s="32">
        <f t="shared" ref="I181" si="76">I170+I180</f>
        <v>87.199999999999989</v>
      </c>
      <c r="J181" s="32">
        <f t="shared" ref="J181:L181" si="77">J170+J180</f>
        <v>576.98</v>
      </c>
      <c r="K181" s="32"/>
      <c r="L181" s="32">
        <f t="shared" si="77"/>
        <v>82.26</v>
      </c>
    </row>
    <row r="182" spans="1:12" ht="14.4" x14ac:dyDescent="0.3">
      <c r="A182" s="20">
        <v>2</v>
      </c>
      <c r="B182" s="21">
        <v>4</v>
      </c>
      <c r="C182" s="22" t="s">
        <v>20</v>
      </c>
      <c r="D182" s="5" t="s">
        <v>21</v>
      </c>
      <c r="E182" s="39" t="s">
        <v>76</v>
      </c>
      <c r="F182" s="40">
        <v>8.5000000000000006E-2</v>
      </c>
      <c r="G182" s="40">
        <v>16.2</v>
      </c>
      <c r="H182" s="40">
        <v>3.7</v>
      </c>
      <c r="I182" s="40">
        <v>11.4</v>
      </c>
      <c r="J182" s="40">
        <v>143.30000000000001</v>
      </c>
      <c r="K182" s="41" t="s">
        <v>98</v>
      </c>
      <c r="L182" s="40">
        <v>38.950000000000003</v>
      </c>
    </row>
    <row r="183" spans="1:12" ht="14.4" x14ac:dyDescent="0.3">
      <c r="A183" s="23"/>
      <c r="B183" s="15"/>
      <c r="C183" s="11"/>
      <c r="D183" s="6" t="s">
        <v>29</v>
      </c>
      <c r="E183" s="42" t="s">
        <v>77</v>
      </c>
      <c r="F183" s="43">
        <v>0.18</v>
      </c>
      <c r="G183" s="43">
        <v>3.6</v>
      </c>
      <c r="H183" s="43">
        <v>4.8</v>
      </c>
      <c r="I183" s="43">
        <v>36.4</v>
      </c>
      <c r="J183" s="43">
        <v>203.5</v>
      </c>
      <c r="K183" s="44" t="s">
        <v>99</v>
      </c>
      <c r="L183" s="43">
        <v>12.02</v>
      </c>
    </row>
    <row r="184" spans="1:12" ht="14.4" x14ac:dyDescent="0.3">
      <c r="A184" s="23"/>
      <c r="B184" s="15"/>
      <c r="C184" s="11"/>
      <c r="D184" s="7" t="s">
        <v>22</v>
      </c>
      <c r="E184" s="42" t="s">
        <v>78</v>
      </c>
      <c r="F184" s="43">
        <v>0.2</v>
      </c>
      <c r="G184" s="43">
        <v>0.3</v>
      </c>
      <c r="H184" s="43">
        <v>0.1</v>
      </c>
      <c r="I184" s="43">
        <v>7.1</v>
      </c>
      <c r="J184" s="43">
        <v>30</v>
      </c>
      <c r="K184" s="44" t="s">
        <v>100</v>
      </c>
      <c r="L184" s="43">
        <v>2.3199999999999998</v>
      </c>
    </row>
    <row r="185" spans="1:12" ht="14.4" x14ac:dyDescent="0.3">
      <c r="A185" s="23"/>
      <c r="B185" s="15"/>
      <c r="C185" s="11"/>
      <c r="D185" s="7" t="s">
        <v>23</v>
      </c>
      <c r="E185" s="42" t="s">
        <v>48</v>
      </c>
      <c r="F185" s="43">
        <v>0.02</v>
      </c>
      <c r="G185" s="43">
        <v>1.71</v>
      </c>
      <c r="H185" s="43">
        <v>0.2</v>
      </c>
      <c r="I185" s="43">
        <v>11.18</v>
      </c>
      <c r="J185" s="43">
        <v>19.88</v>
      </c>
      <c r="K185" s="44" t="s">
        <v>91</v>
      </c>
      <c r="L185" s="43">
        <v>1.02</v>
      </c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6" t="s">
        <v>26</v>
      </c>
      <c r="E187" s="42" t="s">
        <v>79</v>
      </c>
      <c r="F187" s="43">
        <v>0.06</v>
      </c>
      <c r="G187" s="43">
        <v>0.6</v>
      </c>
      <c r="H187" s="43">
        <v>0.1</v>
      </c>
      <c r="I187" s="43">
        <v>3.1</v>
      </c>
      <c r="J187" s="43">
        <v>15.7</v>
      </c>
      <c r="K187" s="44" t="s">
        <v>101</v>
      </c>
      <c r="L187" s="43">
        <v>26.2</v>
      </c>
    </row>
    <row r="188" spans="1:12" ht="14.4" x14ac:dyDescent="0.3">
      <c r="A188" s="23"/>
      <c r="B188" s="15"/>
      <c r="C188" s="11"/>
      <c r="D188" s="6" t="s">
        <v>23</v>
      </c>
      <c r="E188" s="42" t="s">
        <v>49</v>
      </c>
      <c r="F188" s="43">
        <v>0.02</v>
      </c>
      <c r="G188" s="43">
        <v>1.1200000000000001</v>
      </c>
      <c r="H188" s="43">
        <v>0.22</v>
      </c>
      <c r="I188" s="43">
        <v>8.66</v>
      </c>
      <c r="J188" s="43">
        <v>39.799999999999997</v>
      </c>
      <c r="K188" s="44" t="s">
        <v>87</v>
      </c>
      <c r="L188" s="43">
        <v>1.75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SUM(F182:F191)</f>
        <v>0.56500000000000006</v>
      </c>
      <c r="G192" s="19">
        <f t="shared" ref="G192:J192" si="78">SUM(G182:G191)</f>
        <v>23.530000000000005</v>
      </c>
      <c r="H192" s="19">
        <f t="shared" si="78"/>
        <v>9.1199999999999992</v>
      </c>
      <c r="I192" s="19">
        <f t="shared" si="78"/>
        <v>77.839999999999989</v>
      </c>
      <c r="J192" s="19">
        <f t="shared" si="78"/>
        <v>452.18</v>
      </c>
      <c r="K192" s="25"/>
      <c r="L192" s="19">
        <f t="shared" ref="L192" si="79">SUM(L182:L191)</f>
        <v>82.26</v>
      </c>
    </row>
    <row r="193" spans="1:12" ht="14.4" x14ac:dyDescent="0.3">
      <c r="A193" s="26">
        <f>A182</f>
        <v>2</v>
      </c>
      <c r="B193" s="13">
        <f>B182</f>
        <v>4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0">SUM(G193:G201)</f>
        <v>0</v>
      </c>
      <c r="H202" s="19">
        <f t="shared" si="80"/>
        <v>0</v>
      </c>
      <c r="I202" s="19">
        <f t="shared" si="80"/>
        <v>0</v>
      </c>
      <c r="J202" s="19">
        <f t="shared" si="80"/>
        <v>0</v>
      </c>
      <c r="K202" s="25"/>
      <c r="L202" s="19">
        <f t="shared" ref="L202" si="81">SUM(L193:L201)</f>
        <v>0</v>
      </c>
    </row>
    <row r="203" spans="1:12" ht="15" thickBot="1" x14ac:dyDescent="0.3">
      <c r="A203" s="29">
        <f>A182</f>
        <v>2</v>
      </c>
      <c r="B203" s="30">
        <f>B182</f>
        <v>4</v>
      </c>
      <c r="C203" s="54" t="s">
        <v>4</v>
      </c>
      <c r="D203" s="55"/>
      <c r="E203" s="31"/>
      <c r="F203" s="32">
        <f>F192+F202</f>
        <v>0.56500000000000006</v>
      </c>
      <c r="G203" s="32">
        <f t="shared" ref="G203" si="82">G192+G202</f>
        <v>23.530000000000005</v>
      </c>
      <c r="H203" s="32">
        <f t="shared" ref="H203" si="83">H192+H202</f>
        <v>9.1199999999999992</v>
      </c>
      <c r="I203" s="32">
        <f t="shared" ref="I203" si="84">I192+I202</f>
        <v>77.839999999999989</v>
      </c>
      <c r="J203" s="32">
        <f t="shared" ref="J203:L203" si="85">J192+J202</f>
        <v>452.18</v>
      </c>
      <c r="K203" s="32"/>
      <c r="L203" s="32">
        <f t="shared" si="85"/>
        <v>82.26</v>
      </c>
    </row>
    <row r="204" spans="1:12" ht="14.4" x14ac:dyDescent="0.3">
      <c r="A204" s="20">
        <v>2</v>
      </c>
      <c r="B204" s="21">
        <v>5</v>
      </c>
      <c r="C204" s="22" t="s">
        <v>20</v>
      </c>
      <c r="D204" s="5" t="s">
        <v>21</v>
      </c>
      <c r="E204" s="39" t="s">
        <v>80</v>
      </c>
      <c r="F204" s="40">
        <v>0.2</v>
      </c>
      <c r="G204" s="40">
        <v>27.2</v>
      </c>
      <c r="H204" s="40">
        <v>8.1</v>
      </c>
      <c r="I204" s="40">
        <v>33.200000000000003</v>
      </c>
      <c r="J204" s="40">
        <v>314.60000000000002</v>
      </c>
      <c r="K204" s="41" t="s">
        <v>102</v>
      </c>
      <c r="L204" s="40">
        <v>56.55</v>
      </c>
    </row>
    <row r="205" spans="1:12" ht="14.4" x14ac:dyDescent="0.3">
      <c r="A205" s="23"/>
      <c r="B205" s="15"/>
      <c r="C205" s="11"/>
      <c r="D205" s="6" t="s">
        <v>26</v>
      </c>
      <c r="E205" s="42" t="s">
        <v>82</v>
      </c>
      <c r="F205" s="43">
        <v>0.06</v>
      </c>
      <c r="G205" s="43">
        <v>0.5</v>
      </c>
      <c r="H205" s="43">
        <v>0.1</v>
      </c>
      <c r="I205" s="43">
        <v>1.5</v>
      </c>
      <c r="J205" s="43">
        <v>8.5</v>
      </c>
      <c r="K205" s="44" t="s">
        <v>103</v>
      </c>
      <c r="L205" s="43">
        <v>9</v>
      </c>
    </row>
    <row r="206" spans="1:12" ht="14.4" x14ac:dyDescent="0.3">
      <c r="A206" s="23"/>
      <c r="B206" s="15"/>
      <c r="C206" s="11"/>
      <c r="D206" s="7" t="s">
        <v>22</v>
      </c>
      <c r="E206" s="42" t="s">
        <v>81</v>
      </c>
      <c r="F206" s="43">
        <v>0.2</v>
      </c>
      <c r="G206" s="43">
        <v>0.3</v>
      </c>
      <c r="H206" s="43">
        <v>0.1</v>
      </c>
      <c r="I206" s="43">
        <v>10.199999999999999</v>
      </c>
      <c r="J206" s="43">
        <v>42.8</v>
      </c>
      <c r="K206" s="44" t="s">
        <v>104</v>
      </c>
      <c r="L206" s="43">
        <v>13.42</v>
      </c>
    </row>
    <row r="207" spans="1:12" ht="14.4" x14ac:dyDescent="0.3">
      <c r="A207" s="23"/>
      <c r="B207" s="15"/>
      <c r="C207" s="11"/>
      <c r="D207" s="7" t="s">
        <v>23</v>
      </c>
      <c r="E207" s="42" t="s">
        <v>48</v>
      </c>
      <c r="F207" s="43">
        <v>0.03</v>
      </c>
      <c r="G207" s="43">
        <v>1.71</v>
      </c>
      <c r="H207" s="43">
        <v>0.2</v>
      </c>
      <c r="I207" s="43">
        <v>11.18</v>
      </c>
      <c r="J207" s="43">
        <v>19.88</v>
      </c>
      <c r="K207" s="44" t="s">
        <v>86</v>
      </c>
      <c r="L207" s="43">
        <v>1.54</v>
      </c>
    </row>
    <row r="208" spans="1:12" ht="14.4" x14ac:dyDescent="0.3">
      <c r="A208" s="23"/>
      <c r="B208" s="15"/>
      <c r="C208" s="11"/>
      <c r="D208" s="7" t="s">
        <v>24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 t="s">
        <v>23</v>
      </c>
      <c r="E209" s="42" t="s">
        <v>49</v>
      </c>
      <c r="F209" s="43">
        <v>0.02</v>
      </c>
      <c r="G209" s="43">
        <v>1.21</v>
      </c>
      <c r="H209" s="43">
        <v>0.22</v>
      </c>
      <c r="I209" s="43">
        <v>8.66</v>
      </c>
      <c r="J209" s="43">
        <v>39.799999999999997</v>
      </c>
      <c r="K209" s="44" t="s">
        <v>87</v>
      </c>
      <c r="L209" s="43">
        <v>1.75</v>
      </c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.75" customHeight="1" x14ac:dyDescent="0.3">
      <c r="A214" s="24"/>
      <c r="B214" s="17"/>
      <c r="C214" s="8"/>
      <c r="D214" s="18" t="s">
        <v>33</v>
      </c>
      <c r="E214" s="9"/>
      <c r="F214" s="19">
        <f>SUM(F204:F213)</f>
        <v>0.51</v>
      </c>
      <c r="G214" s="19">
        <f t="shared" ref="G214:J214" si="86">SUM(G204:G213)</f>
        <v>30.92</v>
      </c>
      <c r="H214" s="19">
        <f t="shared" si="86"/>
        <v>8.7199999999999989</v>
      </c>
      <c r="I214" s="19">
        <f t="shared" si="86"/>
        <v>64.740000000000009</v>
      </c>
      <c r="J214" s="19">
        <f t="shared" si="86"/>
        <v>425.58000000000004</v>
      </c>
      <c r="K214" s="25"/>
      <c r="L214" s="19">
        <f t="shared" ref="L214" si="87">SUM(L204:L213)</f>
        <v>82.26</v>
      </c>
    </row>
    <row r="215" spans="1:12" ht="14.4" x14ac:dyDescent="0.3">
      <c r="A215" s="26">
        <f>A204</f>
        <v>2</v>
      </c>
      <c r="B215" s="13">
        <f>B204</f>
        <v>5</v>
      </c>
      <c r="C215" s="10" t="s">
        <v>25</v>
      </c>
      <c r="D215" s="7" t="s">
        <v>26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27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28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29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30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 t="s">
        <v>31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 t="s">
        <v>32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4"/>
      <c r="B224" s="17"/>
      <c r="C224" s="8"/>
      <c r="D224" s="18" t="s">
        <v>33</v>
      </c>
      <c r="E224" s="9"/>
      <c r="F224" s="19">
        <f>SUM(F215:F223)</f>
        <v>0</v>
      </c>
      <c r="G224" s="19">
        <f t="shared" ref="G224:J224" si="88">SUM(G215:G223)</f>
        <v>0</v>
      </c>
      <c r="H224" s="19">
        <f t="shared" si="88"/>
        <v>0</v>
      </c>
      <c r="I224" s="19">
        <f t="shared" si="88"/>
        <v>0</v>
      </c>
      <c r="J224" s="19">
        <f t="shared" si="88"/>
        <v>0</v>
      </c>
      <c r="K224" s="25"/>
      <c r="L224" s="19">
        <f t="shared" ref="L224" si="89">SUM(L215:L223)</f>
        <v>0</v>
      </c>
    </row>
    <row r="225" spans="1:12" ht="15" thickBot="1" x14ac:dyDescent="0.3">
      <c r="A225" s="29">
        <f>A204</f>
        <v>2</v>
      </c>
      <c r="B225" s="30">
        <f>B204</f>
        <v>5</v>
      </c>
      <c r="C225" s="54" t="s">
        <v>4</v>
      </c>
      <c r="D225" s="55"/>
      <c r="E225" s="31"/>
      <c r="F225" s="32">
        <f>F214+F224</f>
        <v>0.51</v>
      </c>
      <c r="G225" s="32">
        <f t="shared" ref="G225" si="90">G214+G224</f>
        <v>30.92</v>
      </c>
      <c r="H225" s="32">
        <f t="shared" ref="H225" si="91">H214+H224</f>
        <v>8.7199999999999989</v>
      </c>
      <c r="I225" s="32">
        <f t="shared" ref="I225" si="92">I214+I224</f>
        <v>64.740000000000009</v>
      </c>
      <c r="J225" s="32">
        <f t="shared" ref="J225:L225" si="93">J214+J224</f>
        <v>425.58000000000004</v>
      </c>
      <c r="K225" s="32"/>
      <c r="L225" s="32">
        <f t="shared" si="93"/>
        <v>82.26</v>
      </c>
    </row>
    <row r="226" spans="1:12" ht="13.8" thickBot="1" x14ac:dyDescent="0.3">
      <c r="A226" s="27"/>
      <c r="B226" s="28"/>
      <c r="C226" s="56" t="s">
        <v>5</v>
      </c>
      <c r="D226" s="56"/>
      <c r="E226" s="56"/>
      <c r="F226" s="34">
        <f>(F27+F49+F71+F93+F115+F137+F159+F181+F203+F225)/(IF(F27=0,0,1)+IF(F49=0,0,1)+IF(F71=0,0,1)+IF(F93=0,0,1)+IF(F115=0,0,1)+IF(F137=0,0,1)+IF(F159=0,0,1)+IF(F181=0,0,1)+IF(F203=0,0,1)+IF(F225=0,0,1))</f>
        <v>0.5898000000000001</v>
      </c>
      <c r="G226" s="34">
        <f t="shared" ref="G226:J226" si="94">(G27+G49+G71+G93+G115+G137+G159+G181+G203+G225)/(IF(G27=0,0,1)+IF(G49=0,0,1)+IF(G71=0,0,1)+IF(G93=0,0,1)+IF(G115=0,0,1)+IF(G137=0,0,1)+IF(G159=0,0,1)+IF(G181=0,0,1)+IF(G203=0,0,1)+IF(G225=0,0,1))</f>
        <v>29.361000000000001</v>
      </c>
      <c r="H226" s="34">
        <f t="shared" si="94"/>
        <v>15.604999999999999</v>
      </c>
      <c r="I226" s="34">
        <f t="shared" si="94"/>
        <v>68.996999999999986</v>
      </c>
      <c r="J226" s="34">
        <f t="shared" si="94"/>
        <v>506.03199999999998</v>
      </c>
      <c r="K226" s="34"/>
      <c r="L226" s="34">
        <f t="shared" ref="L226" si="95">(L27+L49+L71+L93+L115+L137+L159+L181+L203+L225)/(IF(L27=0,0,1)+IF(L49=0,0,1)+IF(L71=0,0,1)+IF(L93=0,0,1)+IF(L115=0,0,1)+IF(L137=0,0,1)+IF(L159=0,0,1)+IF(L181=0,0,1)+IF(L203=0,0,1)+IF(L225=0,0,1))</f>
        <v>82.259999999999991</v>
      </c>
    </row>
  </sheetData>
  <mergeCells count="14">
    <mergeCell ref="C93:D93"/>
    <mergeCell ref="C115:D115"/>
    <mergeCell ref="C27:D27"/>
    <mergeCell ref="C226:E226"/>
    <mergeCell ref="C225:D225"/>
    <mergeCell ref="C137:D137"/>
    <mergeCell ref="C159:D159"/>
    <mergeCell ref="C181:D181"/>
    <mergeCell ref="C203:D203"/>
    <mergeCell ref="C1:E1"/>
    <mergeCell ref="H1:K1"/>
    <mergeCell ref="H2:K2"/>
    <mergeCell ref="C49:D49"/>
    <mergeCell ref="C71:D7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 20</cp:lastModifiedBy>
  <cp:lastPrinted>2025-02-14T11:38:27Z</cp:lastPrinted>
  <dcterms:created xsi:type="dcterms:W3CDTF">2022-05-16T14:23:56Z</dcterms:created>
  <dcterms:modified xsi:type="dcterms:W3CDTF">2025-03-05T11:12:05Z</dcterms:modified>
</cp:coreProperties>
</file>